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klayer\Desktop\SFT Budgeting Tools\"/>
    </mc:Choice>
  </mc:AlternateContent>
  <xr:revisionPtr revIDLastSave="0" documentId="13_ncr:1_{68BF5FC2-00C7-41B0-A6CD-8D65B88D0365}" xr6:coauthVersionLast="45" xr6:coauthVersionMax="45" xr10:uidLastSave="{00000000-0000-0000-0000-000000000000}"/>
  <bookViews>
    <workbookView xWindow="-120" yWindow="-120" windowWidth="19440" windowHeight="15000" xr2:uid="{5417D4CB-5A35-4D85-834F-FAB2A2AD7941}"/>
  </bookViews>
  <sheets>
    <sheet name="Pack" sheetId="1" r:id="rId1"/>
  </sheets>
  <definedNames>
    <definedName name="_xlnm.Print_Area" localSheetId="0">Pack!$A$1:$H$99</definedName>
    <definedName name="_xlnm.Print_Titles" localSheetId="0">Pack!$14:$16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7" i="1" l="1"/>
  <c r="H86" i="1"/>
  <c r="H85" i="1"/>
  <c r="H90" i="1" s="1"/>
  <c r="H79" i="1"/>
  <c r="H78" i="1"/>
  <c r="H77" i="1"/>
  <c r="H75" i="1"/>
  <c r="H74" i="1"/>
  <c r="H73" i="1"/>
  <c r="H72" i="1"/>
  <c r="H69" i="1"/>
  <c r="H68" i="1"/>
  <c r="H67" i="1"/>
  <c r="H66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48" i="1"/>
  <c r="H47" i="1"/>
  <c r="H46" i="1"/>
  <c r="H43" i="1"/>
  <c r="H42" i="1"/>
  <c r="H41" i="1"/>
  <c r="H40" i="1"/>
  <c r="H39" i="1"/>
  <c r="H38" i="1"/>
  <c r="H36" i="1"/>
  <c r="H35" i="1"/>
  <c r="H34" i="1"/>
  <c r="H33" i="1"/>
  <c r="H32" i="1"/>
  <c r="H29" i="1"/>
  <c r="H28" i="1"/>
  <c r="F26" i="1"/>
  <c r="H26" i="1" s="1"/>
  <c r="H24" i="1"/>
  <c r="H23" i="1"/>
  <c r="H22" i="1"/>
  <c r="H21" i="1"/>
  <c r="H20" i="1"/>
  <c r="H82" i="1" l="1"/>
  <c r="H92" i="1" s="1"/>
  <c r="D95" i="1" s="1"/>
  <c r="H95" i="1" s="1"/>
  <c r="D98" i="1" s="1"/>
  <c r="H98" i="1" s="1"/>
</calcChain>
</file>

<file path=xl/sharedStrings.xml><?xml version="1.0" encoding="utf-8"?>
<sst xmlns="http://schemas.openxmlformats.org/spreadsheetml/2006/main" count="214" uniqueCount="103">
  <si>
    <t>PACK OPERATING BUDGET</t>
  </si>
  <si>
    <t>Unit Detail:</t>
  </si>
  <si>
    <t>Date budget Completed</t>
  </si>
  <si>
    <t>Pack No.</t>
  </si>
  <si>
    <t>Cubmaster</t>
  </si>
  <si>
    <t>Distirct</t>
  </si>
  <si>
    <t>Asst. Cubmaster</t>
  </si>
  <si>
    <t>Committee Chairperson</t>
  </si>
  <si>
    <t>Treasurer</t>
  </si>
  <si>
    <t>Projected No. of Cub Scouts</t>
  </si>
  <si>
    <t>Popcorn Chairperson</t>
  </si>
  <si>
    <t>Projected No. of registered adults</t>
  </si>
  <si>
    <t>Camp Card Chairperson</t>
  </si>
  <si>
    <t>Actual Budget</t>
  </si>
  <si>
    <t>Actual Cost Per Person</t>
  </si>
  <si>
    <t>No. of Cub Scouts/Adults</t>
  </si>
  <si>
    <t>Total Unit Cost</t>
  </si>
  <si>
    <t>PROGRAM EXPENSES</t>
  </si>
  <si>
    <t>Registraton Fees (1) - Youth</t>
  </si>
  <si>
    <r>
      <t xml:space="preserve">Total Youth @ $66 </t>
    </r>
    <r>
      <rPr>
        <u/>
        <sz val="11"/>
        <color theme="1"/>
        <rFont val="Calibri"/>
        <family val="2"/>
        <scheme val="minor"/>
      </rPr>
      <t>ea.</t>
    </r>
  </si>
  <si>
    <t>$</t>
  </si>
  <si>
    <r>
      <t xml:space="preserve">Total Youth @ $25 </t>
    </r>
    <r>
      <rPr>
        <u/>
        <sz val="11"/>
        <color theme="1"/>
        <rFont val="Calibri"/>
        <family val="2"/>
        <scheme val="minor"/>
      </rPr>
      <t>ea.</t>
    </r>
  </si>
  <si>
    <t>Registraton Fees (1) - Adults</t>
  </si>
  <si>
    <r>
      <t xml:space="preserve">Total adults @ $42 </t>
    </r>
    <r>
      <rPr>
        <u/>
        <sz val="11"/>
        <color theme="1"/>
        <rFont val="Calibri"/>
        <family val="2"/>
        <scheme val="minor"/>
      </rPr>
      <t>ea.</t>
    </r>
  </si>
  <si>
    <t>Annual Unit Charter Fee (2)</t>
  </si>
  <si>
    <t>Yearly flat fee @ $75</t>
  </si>
  <si>
    <r>
      <t xml:space="preserve">Boys Life </t>
    </r>
    <r>
      <rPr>
        <sz val="11"/>
        <color theme="1"/>
        <rFont val="Calibri"/>
        <family val="2"/>
        <scheme val="minor"/>
      </rPr>
      <t xml:space="preserve"> (3)</t>
    </r>
  </si>
  <si>
    <r>
      <t xml:space="preserve">Total Subscriptions at $12.00 </t>
    </r>
    <r>
      <rPr>
        <u/>
        <sz val="11"/>
        <color theme="1"/>
        <rFont val="Calibri"/>
        <family val="2"/>
        <scheme val="minor"/>
      </rPr>
      <t>ea.</t>
    </r>
  </si>
  <si>
    <t>Local Insurance Fee (4)</t>
  </si>
  <si>
    <r>
      <t xml:space="preserve">Total youth + adults @ $5.50 </t>
    </r>
    <r>
      <rPr>
        <u/>
        <sz val="11"/>
        <color theme="1"/>
        <rFont val="Calibri"/>
        <family val="2"/>
        <scheme val="minor"/>
      </rPr>
      <t>ea.</t>
    </r>
  </si>
  <si>
    <t>Advancement (5)</t>
  </si>
  <si>
    <r>
      <t xml:space="preserve">Adventure Loops/Pins - $1.49 </t>
    </r>
    <r>
      <rPr>
        <u/>
        <sz val="11"/>
        <color theme="1"/>
        <rFont val="Calibri"/>
        <family val="2"/>
        <scheme val="minor"/>
      </rPr>
      <t>ea.</t>
    </r>
  </si>
  <si>
    <r>
      <t xml:space="preserve">Rank Patches - $2.29 </t>
    </r>
    <r>
      <rPr>
        <u/>
        <sz val="11"/>
        <color theme="1"/>
        <rFont val="Calibri"/>
        <family val="2"/>
        <scheme val="minor"/>
      </rPr>
      <t>ea.</t>
    </r>
  </si>
  <si>
    <r>
      <t xml:space="preserve">7 adventures (loops/pins) </t>
    </r>
    <r>
      <rPr>
        <sz val="11"/>
        <color theme="1"/>
        <rFont val="Calibri"/>
        <family val="2"/>
        <scheme val="minor"/>
      </rPr>
      <t xml:space="preserve">+ </t>
    </r>
    <r>
      <rPr>
        <i/>
        <sz val="11"/>
        <color theme="1"/>
        <rFont val="Calibri"/>
        <family val="2"/>
        <scheme val="minor"/>
      </rPr>
      <t xml:space="preserve">1 rank +misc. award = </t>
    </r>
  </si>
  <si>
    <t>Bridging &amp; Crossover (5)</t>
  </si>
  <si>
    <t>Handbook</t>
  </si>
  <si>
    <r>
      <t xml:space="preserve">$16.99 </t>
    </r>
    <r>
      <rPr>
        <u/>
        <sz val="11"/>
        <color theme="1"/>
        <rFont val="Calibri"/>
        <family val="2"/>
        <scheme val="minor"/>
      </rPr>
      <t>ea.</t>
    </r>
  </si>
  <si>
    <t>Hat (Optional)</t>
  </si>
  <si>
    <r>
      <t xml:space="preserve">$14.99 </t>
    </r>
    <r>
      <rPr>
        <u/>
        <sz val="11"/>
        <color theme="1"/>
        <rFont val="Calibri"/>
        <family val="2"/>
        <scheme val="minor"/>
      </rPr>
      <t>ea.</t>
    </r>
  </si>
  <si>
    <t>Neckerchief</t>
  </si>
  <si>
    <r>
      <t xml:space="preserve">$9.99 </t>
    </r>
    <r>
      <rPr>
        <u/>
        <sz val="11"/>
        <color theme="1"/>
        <rFont val="Calibri"/>
        <family val="2"/>
        <scheme val="minor"/>
      </rPr>
      <t>ea.</t>
    </r>
  </si>
  <si>
    <t>Slide</t>
  </si>
  <si>
    <r>
      <t xml:space="preserve">$5.99 </t>
    </r>
    <r>
      <rPr>
        <u/>
        <sz val="11"/>
        <color theme="1"/>
        <rFont val="Calibri"/>
        <family val="2"/>
        <scheme val="minor"/>
      </rPr>
      <t>ea.</t>
    </r>
  </si>
  <si>
    <t>Pack Leaders</t>
  </si>
  <si>
    <t>Thank yous, awards, etc</t>
  </si>
  <si>
    <t>Special Events (6)</t>
  </si>
  <si>
    <t>Blue and Gold banquet</t>
  </si>
  <si>
    <t>Pinewood Derby</t>
  </si>
  <si>
    <t>Holiday Party</t>
  </si>
  <si>
    <t>Raingutter Regatta</t>
  </si>
  <si>
    <t>Other</t>
  </si>
  <si>
    <t>Special Activities (6)</t>
  </si>
  <si>
    <t>Location</t>
  </si>
  <si>
    <t>Den Outing</t>
  </si>
  <si>
    <t>Camp Options (7)</t>
  </si>
  <si>
    <t>Cub Scout Day Camp</t>
  </si>
  <si>
    <r>
      <t xml:space="preserve">Adventure Camp (3 day/2 night): </t>
    </r>
    <r>
      <rPr>
        <b/>
        <sz val="11"/>
        <color theme="1"/>
        <rFont val="Calibri"/>
        <family val="2"/>
        <scheme val="minor"/>
      </rPr>
      <t>Scout</t>
    </r>
  </si>
  <si>
    <r>
      <t xml:space="preserve">Adventure Camp (3 day/2 night): </t>
    </r>
    <r>
      <rPr>
        <b/>
        <sz val="11"/>
        <color theme="1"/>
        <rFont val="Calibri"/>
        <family val="2"/>
        <scheme val="minor"/>
      </rPr>
      <t>Adult</t>
    </r>
  </si>
  <si>
    <r>
      <t xml:space="preserve">Cub Camp Family Weekend (2 day/1 night): </t>
    </r>
    <r>
      <rPr>
        <b/>
        <sz val="11"/>
        <color theme="1"/>
        <rFont val="Calibri"/>
        <family val="2"/>
        <scheme val="minor"/>
      </rPr>
      <t>Scout</t>
    </r>
  </si>
  <si>
    <r>
      <t xml:space="preserve">Cub Camp Family Weekend (2 day/1 night): </t>
    </r>
    <r>
      <rPr>
        <b/>
        <sz val="11"/>
        <color theme="1"/>
        <rFont val="Calibri"/>
        <family val="2"/>
        <scheme val="minor"/>
      </rPr>
      <t>Adult</t>
    </r>
  </si>
  <si>
    <r>
      <t xml:space="preserve">Cub Camp Family Weekend (2 day/1 night): </t>
    </r>
    <r>
      <rPr>
        <b/>
        <sz val="11"/>
        <color theme="1"/>
        <rFont val="Calibri"/>
        <family val="2"/>
        <scheme val="minor"/>
      </rPr>
      <t>Sibling</t>
    </r>
  </si>
  <si>
    <r>
      <t xml:space="preserve">Expedition Cub Camp (4 day/3 night): </t>
    </r>
    <r>
      <rPr>
        <b/>
        <sz val="11"/>
        <color theme="1"/>
        <rFont val="Calibri"/>
        <family val="2"/>
        <scheme val="minor"/>
      </rPr>
      <t>Scout</t>
    </r>
  </si>
  <si>
    <r>
      <t xml:space="preserve">Expedition Cub Camp (4 day/3 night): </t>
    </r>
    <r>
      <rPr>
        <b/>
        <sz val="11"/>
        <color theme="1"/>
        <rFont val="Calibri"/>
        <family val="2"/>
        <scheme val="minor"/>
      </rPr>
      <t>Adult</t>
    </r>
  </si>
  <si>
    <t>Cub Adventure Boxes</t>
  </si>
  <si>
    <t>Cub Scout Saturday Adventures</t>
  </si>
  <si>
    <t>Cuboree: Scout</t>
  </si>
  <si>
    <t>Cuboree: Adult</t>
  </si>
  <si>
    <t>Boo-Thru</t>
  </si>
  <si>
    <t>Spook-O-Ree</t>
  </si>
  <si>
    <t>Program Materials (8)</t>
  </si>
  <si>
    <t>Ceremony</t>
  </si>
  <si>
    <t>Bridge Crossings</t>
  </si>
  <si>
    <t>Camping Items</t>
  </si>
  <si>
    <t>Leader Training (9)</t>
  </si>
  <si>
    <t>In-Person Basic Training</t>
  </si>
  <si>
    <t>Scouting University</t>
  </si>
  <si>
    <t>BALOO</t>
  </si>
  <si>
    <t>Wood Badge (2021)</t>
  </si>
  <si>
    <t>Scout Financial Assistance (For families in need) (10)</t>
  </si>
  <si>
    <r>
      <t xml:space="preserve">$300 </t>
    </r>
    <r>
      <rPr>
        <i/>
        <sz val="11"/>
        <color theme="1"/>
        <rFont val="Calibri"/>
        <family val="2"/>
        <scheme val="minor"/>
      </rPr>
      <t>(for 3 New Scouts)</t>
    </r>
  </si>
  <si>
    <t>Reserve fund (Registration Scholarship) (11)</t>
  </si>
  <si>
    <r>
      <t>$100(</t>
    </r>
    <r>
      <rPr>
        <i/>
        <sz val="11"/>
        <color theme="1"/>
        <rFont val="Calibri"/>
        <family val="2"/>
        <scheme val="minor"/>
      </rPr>
      <t>for 1 New Scout)</t>
    </r>
  </si>
  <si>
    <t>Other Expenses (Contingencey funds) (12)</t>
  </si>
  <si>
    <t>A) TOTAL UNIT BUDGETED PROGRAM EXPENSES</t>
  </si>
  <si>
    <t>INCOME</t>
  </si>
  <si>
    <t>Annual Dues</t>
  </si>
  <si>
    <t>Surplus from prior year (beginning fund balance)</t>
  </si>
  <si>
    <t>Other income source (parent payments, etc.)</t>
  </si>
  <si>
    <t>B) INCOME SUBTOTAL</t>
  </si>
  <si>
    <t>C) TOTAL FUNDRAISING NEED (A minus B)</t>
  </si>
  <si>
    <t>FUNDRAISING PACK BUDGET (Should equal C above)</t>
  </si>
  <si>
    <t>Need</t>
  </si>
  <si>
    <t>x</t>
  </si>
  <si>
    <t>Commission                                                                          =</t>
  </si>
  <si>
    <t>=</t>
  </si>
  <si>
    <t>Pack Total</t>
  </si>
  <si>
    <t>FUNDRAISING GOAL PER CUB SCOUT</t>
  </si>
  <si>
    <t>Pack Goal</t>
  </si>
  <si>
    <t>/</t>
  </si>
  <si>
    <t>No. of Cub Scouts                                                             =</t>
  </si>
  <si>
    <t>Cub Scout Goal</t>
  </si>
  <si>
    <r>
      <t xml:space="preserve">New Youth One-Time New Application Fee  
(1st Time </t>
    </r>
    <r>
      <rPr>
        <b/>
        <sz val="11"/>
        <color theme="1"/>
        <rFont val="Calibri"/>
        <family val="2"/>
        <scheme val="minor"/>
      </rPr>
      <t>YOUTH</t>
    </r>
    <r>
      <rPr>
        <sz val="11"/>
        <color theme="1"/>
        <rFont val="Calibri"/>
        <family val="2"/>
        <scheme val="minor"/>
      </rPr>
      <t xml:space="preserve"> Applicants only)</t>
    </r>
  </si>
  <si>
    <t>Rocket Launch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</si>
</sst>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0.0%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14" fontId="0" fillId="0" borderId="1" xfId="0" applyNumberForma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0" xfId="0" applyAlignment="1">
      <alignment horizontal="right"/>
    </xf>
    <xf numFmtId="0" fontId="0" fillId="0" borderId="1" xfId="0" applyBorder="1" applyProtection="1">
      <protection locked="0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center" wrapText="1"/>
    </xf>
    <xf numFmtId="0" fontId="1" fillId="0" borderId="0" xfId="0" applyFont="1"/>
    <xf numFmtId="4" fontId="0" fillId="0" borderId="4" xfId="0" applyNumberForma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4" fontId="0" fillId="0" borderId="4" xfId="0" applyNumberFormat="1" applyBorder="1"/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" fontId="0" fillId="0" borderId="5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4" fontId="0" fillId="0" borderId="5" xfId="0" applyNumberFormat="1" applyBorder="1" applyAlignment="1">
      <alignment vertical="center"/>
    </xf>
    <xf numFmtId="0" fontId="0" fillId="0" borderId="0" xfId="0" applyAlignment="1">
      <alignment vertical="center"/>
    </xf>
    <xf numFmtId="4" fontId="0" fillId="0" borderId="5" xfId="0" applyNumberFormat="1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4" fontId="0" fillId="0" borderId="5" xfId="0" applyNumberFormat="1" applyBorder="1"/>
    <xf numFmtId="0" fontId="0" fillId="3" borderId="6" xfId="0" applyFill="1" applyBorder="1" applyAlignment="1" applyProtection="1">
      <alignment horizontal="center"/>
      <protection locked="0"/>
    </xf>
    <xf numFmtId="0" fontId="5" fillId="0" borderId="0" xfId="0" applyFont="1"/>
    <xf numFmtId="4" fontId="0" fillId="0" borderId="0" xfId="0" applyNumberFormat="1" applyProtection="1">
      <protection locked="0"/>
    </xf>
    <xf numFmtId="4" fontId="0" fillId="0" borderId="0" xfId="0" applyNumberFormat="1"/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right"/>
    </xf>
    <xf numFmtId="8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6" fontId="0" fillId="0" borderId="0" xfId="0" applyNumberFormat="1" applyAlignment="1">
      <alignment horizontal="left"/>
    </xf>
    <xf numFmtId="6" fontId="0" fillId="0" borderId="0" xfId="0" applyNumberFormat="1" applyAlignment="1">
      <alignment horizontal="center"/>
    </xf>
    <xf numFmtId="6" fontId="5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0" fillId="3" borderId="0" xfId="0" applyFill="1" applyAlignment="1">
      <alignment horizontal="center"/>
    </xf>
    <xf numFmtId="0" fontId="1" fillId="0" borderId="1" xfId="0" applyFont="1" applyBorder="1" applyAlignment="1">
      <alignment horizontal="left"/>
    </xf>
    <xf numFmtId="6" fontId="0" fillId="0" borderId="1" xfId="0" applyNumberFormat="1" applyBorder="1" applyAlignment="1">
      <alignment horizontal="left"/>
    </xf>
    <xf numFmtId="0" fontId="0" fillId="0" borderId="1" xfId="0" applyBorder="1"/>
    <xf numFmtId="164" fontId="0" fillId="0" borderId="4" xfId="0" applyNumberFormat="1" applyBorder="1" applyAlignment="1" applyProtection="1">
      <alignment horizontal="center"/>
      <protection locked="0"/>
    </xf>
    <xf numFmtId="0" fontId="6" fillId="0" borderId="0" xfId="0" applyFont="1"/>
    <xf numFmtId="0" fontId="6" fillId="0" borderId="0" xfId="0" quotePrefix="1" applyFont="1"/>
    <xf numFmtId="0" fontId="2" fillId="2" borderId="0" xfId="0" applyFont="1" applyFill="1" applyAlignment="1">
      <alignment horizontal="left" vertical="center"/>
    </xf>
    <xf numFmtId="0" fontId="0" fillId="0" borderId="0" xfId="0" applyAlignment="1">
      <alignment horizontal="right" wrapText="1"/>
    </xf>
    <xf numFmtId="0" fontId="0" fillId="0" borderId="3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2DAE6-9250-4DF0-87E8-D4C11D0DF1F9}">
  <sheetPr>
    <pageSetUpPr fitToPage="1"/>
  </sheetPr>
  <dimension ref="A1:H99"/>
  <sheetViews>
    <sheetView tabSelected="1" workbookViewId="0">
      <selection activeCell="B36" sqref="B36"/>
    </sheetView>
  </sheetViews>
  <sheetFormatPr defaultRowHeight="15" x14ac:dyDescent="0.25"/>
  <cols>
    <col min="1" max="1" width="48.42578125" bestFit="1" customWidth="1"/>
    <col min="2" max="2" width="29.85546875" style="1" bestFit="1" customWidth="1"/>
    <col min="3" max="3" width="2" bestFit="1" customWidth="1"/>
    <col min="4" max="4" width="19.7109375" customWidth="1"/>
    <col min="5" max="5" width="2" bestFit="1" customWidth="1"/>
    <col min="6" max="6" width="24.85546875" customWidth="1"/>
    <col min="7" max="7" width="2" bestFit="1" customWidth="1"/>
    <col min="8" max="8" width="20" bestFit="1" customWidth="1"/>
  </cols>
  <sheetData>
    <row r="1" spans="1:8" x14ac:dyDescent="0.25">
      <c r="A1" s="47" t="s">
        <v>0</v>
      </c>
      <c r="B1" s="47"/>
      <c r="C1" s="47"/>
      <c r="D1" s="47"/>
      <c r="E1" s="47"/>
      <c r="F1" s="47"/>
      <c r="G1" s="47"/>
      <c r="H1" s="47"/>
    </row>
    <row r="2" spans="1:8" x14ac:dyDescent="0.25">
      <c r="A2" s="47"/>
      <c r="B2" s="47"/>
      <c r="C2" s="47"/>
      <c r="D2" s="47"/>
      <c r="E2" s="47"/>
      <c r="F2" s="47"/>
      <c r="G2" s="47"/>
      <c r="H2" s="47"/>
    </row>
    <row r="4" spans="1:8" ht="15.75" thickBot="1" x14ac:dyDescent="0.3">
      <c r="A4" t="s">
        <v>1</v>
      </c>
      <c r="F4" t="s">
        <v>2</v>
      </c>
      <c r="H4" s="2"/>
    </row>
    <row r="5" spans="1:8" ht="15.75" thickBot="1" x14ac:dyDescent="0.3">
      <c r="F5" t="s">
        <v>3</v>
      </c>
      <c r="H5" s="3"/>
    </row>
    <row r="6" spans="1:8" ht="15.75" thickBot="1" x14ac:dyDescent="0.3">
      <c r="A6" t="s">
        <v>4</v>
      </c>
      <c r="B6" s="4"/>
      <c r="F6" t="s">
        <v>5</v>
      </c>
      <c r="H6" s="3"/>
    </row>
    <row r="7" spans="1:8" ht="15.75" thickBot="1" x14ac:dyDescent="0.3">
      <c r="A7" t="s">
        <v>6</v>
      </c>
      <c r="B7" s="5"/>
    </row>
    <row r="8" spans="1:8" ht="15.75" thickBot="1" x14ac:dyDescent="0.3">
      <c r="A8" t="s">
        <v>7</v>
      </c>
      <c r="B8" s="5"/>
    </row>
    <row r="9" spans="1:8" ht="15.75" thickBot="1" x14ac:dyDescent="0.3">
      <c r="A9" t="s">
        <v>8</v>
      </c>
      <c r="B9" s="5"/>
      <c r="F9" s="6" t="s">
        <v>9</v>
      </c>
      <c r="H9" s="7"/>
    </row>
    <row r="10" spans="1:8" ht="15.75" thickBot="1" x14ac:dyDescent="0.3">
      <c r="A10" t="s">
        <v>10</v>
      </c>
      <c r="B10" s="5"/>
      <c r="F10" s="48" t="s">
        <v>11</v>
      </c>
      <c r="H10" s="49"/>
    </row>
    <row r="11" spans="1:8" ht="15.75" thickBot="1" x14ac:dyDescent="0.3">
      <c r="A11" t="s">
        <v>12</v>
      </c>
      <c r="B11" s="5"/>
      <c r="F11" s="48"/>
      <c r="H11" s="50"/>
    </row>
    <row r="14" spans="1:8" x14ac:dyDescent="0.25">
      <c r="A14" s="8"/>
      <c r="C14" s="9"/>
      <c r="E14" s="9"/>
      <c r="F14" s="9" t="s">
        <v>13</v>
      </c>
      <c r="G14" s="9"/>
    </row>
    <row r="15" spans="1:8" x14ac:dyDescent="0.25">
      <c r="A15" s="8"/>
      <c r="C15" s="10"/>
      <c r="E15" s="10"/>
      <c r="F15" s="10"/>
      <c r="G15" s="10"/>
    </row>
    <row r="16" spans="1:8" ht="30" x14ac:dyDescent="0.25">
      <c r="A16" s="8"/>
      <c r="C16" s="8"/>
      <c r="D16" s="11" t="s">
        <v>14</v>
      </c>
      <c r="E16" s="8"/>
      <c r="F16" s="8" t="s">
        <v>15</v>
      </c>
      <c r="G16" s="8"/>
      <c r="H16" s="8" t="s">
        <v>16</v>
      </c>
    </row>
    <row r="17" spans="1:8" x14ac:dyDescent="0.25">
      <c r="C17" s="8"/>
      <c r="E17" s="8"/>
      <c r="F17" s="8"/>
      <c r="G17" s="8"/>
    </row>
    <row r="18" spans="1:8" x14ac:dyDescent="0.25">
      <c r="A18" s="12" t="s">
        <v>17</v>
      </c>
      <c r="C18" s="8"/>
      <c r="E18" s="8"/>
      <c r="F18" s="8"/>
      <c r="G18" s="8"/>
    </row>
    <row r="19" spans="1:8" x14ac:dyDescent="0.25">
      <c r="A19" s="12"/>
      <c r="C19" s="8"/>
      <c r="E19" s="8"/>
      <c r="F19" s="8"/>
      <c r="G19" s="8"/>
    </row>
    <row r="20" spans="1:8" x14ac:dyDescent="0.25">
      <c r="A20" t="s">
        <v>18</v>
      </c>
      <c r="B20" s="1" t="s">
        <v>19</v>
      </c>
      <c r="C20" s="8" t="s">
        <v>20</v>
      </c>
      <c r="D20" s="13">
        <v>66</v>
      </c>
      <c r="E20" s="14"/>
      <c r="F20" s="15"/>
      <c r="G20" s="8" t="s">
        <v>20</v>
      </c>
      <c r="H20" s="16">
        <f>D20*F20</f>
        <v>0</v>
      </c>
    </row>
    <row r="21" spans="1:8" s="24" customFormat="1" ht="30" x14ac:dyDescent="0.25">
      <c r="A21" s="17" t="s">
        <v>101</v>
      </c>
      <c r="B21" s="18" t="s">
        <v>21</v>
      </c>
      <c r="C21" s="19" t="s">
        <v>20</v>
      </c>
      <c r="D21" s="20">
        <v>25</v>
      </c>
      <c r="E21" s="21"/>
      <c r="F21" s="22"/>
      <c r="G21" s="19" t="s">
        <v>20</v>
      </c>
      <c r="H21" s="23">
        <f t="shared" ref="H21:H79" si="0">D21*F21</f>
        <v>0</v>
      </c>
    </row>
    <row r="22" spans="1:8" x14ac:dyDescent="0.25">
      <c r="A22" t="s">
        <v>22</v>
      </c>
      <c r="B22" s="1" t="s">
        <v>23</v>
      </c>
      <c r="C22" s="8" t="s">
        <v>20</v>
      </c>
      <c r="D22" s="25">
        <v>42</v>
      </c>
      <c r="E22" s="14"/>
      <c r="F22" s="26"/>
      <c r="G22" s="8" t="s">
        <v>20</v>
      </c>
      <c r="H22" s="27">
        <f t="shared" si="0"/>
        <v>0</v>
      </c>
    </row>
    <row r="23" spans="1:8" x14ac:dyDescent="0.25">
      <c r="A23" t="s">
        <v>24</v>
      </c>
      <c r="B23" s="1" t="s">
        <v>25</v>
      </c>
      <c r="C23" s="8" t="s">
        <v>20</v>
      </c>
      <c r="D23" s="25">
        <v>75</v>
      </c>
      <c r="E23" s="14"/>
      <c r="F23" s="28"/>
      <c r="G23" s="8" t="s">
        <v>20</v>
      </c>
      <c r="H23" s="27">
        <f>D23</f>
        <v>75</v>
      </c>
    </row>
    <row r="24" spans="1:8" x14ac:dyDescent="0.25">
      <c r="A24" s="29" t="s">
        <v>26</v>
      </c>
      <c r="B24" s="1" t="s">
        <v>27</v>
      </c>
      <c r="C24" s="8" t="s">
        <v>20</v>
      </c>
      <c r="D24" s="25">
        <v>12</v>
      </c>
      <c r="E24" s="14"/>
      <c r="F24" s="15"/>
      <c r="G24" s="8" t="s">
        <v>20</v>
      </c>
      <c r="H24" s="27">
        <f t="shared" si="0"/>
        <v>0</v>
      </c>
    </row>
    <row r="25" spans="1:8" x14ac:dyDescent="0.25">
      <c r="C25" s="8"/>
      <c r="D25" s="30"/>
      <c r="E25" s="14"/>
      <c r="F25" s="14"/>
      <c r="G25" s="8"/>
      <c r="H25" s="31"/>
    </row>
    <row r="26" spans="1:8" x14ac:dyDescent="0.25">
      <c r="A26" t="s">
        <v>28</v>
      </c>
      <c r="B26" s="1" t="s">
        <v>29</v>
      </c>
      <c r="C26" s="8" t="s">
        <v>20</v>
      </c>
      <c r="D26" s="13">
        <v>5.5</v>
      </c>
      <c r="E26" s="8"/>
      <c r="F26" s="32">
        <f>F20+F22</f>
        <v>0</v>
      </c>
      <c r="G26" s="8" t="s">
        <v>20</v>
      </c>
      <c r="H26" s="16">
        <f t="shared" si="0"/>
        <v>0</v>
      </c>
    </row>
    <row r="27" spans="1:8" x14ac:dyDescent="0.25">
      <c r="C27" s="8"/>
      <c r="D27" s="30"/>
      <c r="E27" s="14"/>
      <c r="F27" s="14"/>
      <c r="G27" s="8"/>
      <c r="H27" s="31"/>
    </row>
    <row r="28" spans="1:8" x14ac:dyDescent="0.25">
      <c r="A28" t="s">
        <v>30</v>
      </c>
      <c r="B28" s="1" t="s">
        <v>31</v>
      </c>
      <c r="C28" s="8" t="s">
        <v>20</v>
      </c>
      <c r="D28" s="13">
        <v>1.49</v>
      </c>
      <c r="E28" s="14"/>
      <c r="F28" s="15"/>
      <c r="G28" s="8" t="s">
        <v>20</v>
      </c>
      <c r="H28" s="16">
        <f t="shared" si="0"/>
        <v>0</v>
      </c>
    </row>
    <row r="29" spans="1:8" x14ac:dyDescent="0.25">
      <c r="B29" s="1" t="s">
        <v>32</v>
      </c>
      <c r="C29" s="8" t="s">
        <v>20</v>
      </c>
      <c r="D29" s="25">
        <v>2.29</v>
      </c>
      <c r="E29" s="14"/>
      <c r="F29" s="26"/>
      <c r="G29" s="8" t="s">
        <v>20</v>
      </c>
      <c r="H29" s="16">
        <f t="shared" si="0"/>
        <v>0</v>
      </c>
    </row>
    <row r="30" spans="1:8" x14ac:dyDescent="0.25">
      <c r="A30" s="33" t="s">
        <v>33</v>
      </c>
      <c r="B30" s="34">
        <v>17</v>
      </c>
      <c r="C30" s="8"/>
      <c r="D30" s="30"/>
      <c r="E30" s="14"/>
      <c r="F30" s="14"/>
      <c r="G30" s="8"/>
      <c r="H30" s="31"/>
    </row>
    <row r="31" spans="1:8" x14ac:dyDescent="0.25">
      <c r="A31" t="s">
        <v>34</v>
      </c>
      <c r="C31" s="8"/>
      <c r="D31" s="30"/>
      <c r="E31" s="14"/>
      <c r="F31" s="14"/>
      <c r="G31" s="8"/>
      <c r="H31" s="31"/>
    </row>
    <row r="32" spans="1:8" x14ac:dyDescent="0.25">
      <c r="A32" s="33" t="s">
        <v>35</v>
      </c>
      <c r="B32" s="1" t="s">
        <v>36</v>
      </c>
      <c r="C32" s="8" t="s">
        <v>20</v>
      </c>
      <c r="D32" s="13">
        <v>16.989999999999998</v>
      </c>
      <c r="E32" s="14"/>
      <c r="F32" s="15"/>
      <c r="G32" s="8" t="s">
        <v>20</v>
      </c>
      <c r="H32" s="16">
        <f t="shared" si="0"/>
        <v>0</v>
      </c>
    </row>
    <row r="33" spans="1:8" x14ac:dyDescent="0.25">
      <c r="A33" s="33" t="s">
        <v>37</v>
      </c>
      <c r="B33" s="1" t="s">
        <v>38</v>
      </c>
      <c r="C33" s="8" t="s">
        <v>20</v>
      </c>
      <c r="D33" s="25">
        <v>14.99</v>
      </c>
      <c r="E33" s="14"/>
      <c r="F33" s="26"/>
      <c r="G33" s="8" t="s">
        <v>20</v>
      </c>
      <c r="H33" s="16">
        <f t="shared" si="0"/>
        <v>0</v>
      </c>
    </row>
    <row r="34" spans="1:8" x14ac:dyDescent="0.25">
      <c r="A34" s="33" t="s">
        <v>39</v>
      </c>
      <c r="B34" s="1" t="s">
        <v>40</v>
      </c>
      <c r="C34" s="8" t="s">
        <v>20</v>
      </c>
      <c r="D34" s="25">
        <v>9.99</v>
      </c>
      <c r="E34" s="14"/>
      <c r="F34" s="26"/>
      <c r="G34" s="8" t="s">
        <v>20</v>
      </c>
      <c r="H34" s="16">
        <f t="shared" si="0"/>
        <v>0</v>
      </c>
    </row>
    <row r="35" spans="1:8" x14ac:dyDescent="0.25">
      <c r="A35" s="33" t="s">
        <v>41</v>
      </c>
      <c r="B35" s="1" t="s">
        <v>42</v>
      </c>
      <c r="C35" s="8" t="s">
        <v>20</v>
      </c>
      <c r="D35" s="25">
        <v>5.99</v>
      </c>
      <c r="E35" s="14"/>
      <c r="F35" s="26"/>
      <c r="G35" s="8" t="s">
        <v>20</v>
      </c>
      <c r="H35" s="16">
        <f t="shared" si="0"/>
        <v>0</v>
      </c>
    </row>
    <row r="36" spans="1:8" x14ac:dyDescent="0.25">
      <c r="A36" s="8" t="s">
        <v>43</v>
      </c>
      <c r="B36" s="1" t="s">
        <v>44</v>
      </c>
      <c r="C36" s="8" t="s">
        <v>20</v>
      </c>
      <c r="D36" s="25"/>
      <c r="E36" s="14"/>
      <c r="F36" s="26"/>
      <c r="G36" s="8" t="s">
        <v>20</v>
      </c>
      <c r="H36" s="16">
        <f t="shared" si="0"/>
        <v>0</v>
      </c>
    </row>
    <row r="37" spans="1:8" x14ac:dyDescent="0.25">
      <c r="C37" s="8"/>
      <c r="D37" s="30"/>
      <c r="E37" s="14"/>
      <c r="F37" s="14"/>
      <c r="G37" s="8"/>
      <c r="H37" s="31"/>
    </row>
    <row r="38" spans="1:8" x14ac:dyDescent="0.25">
      <c r="A38" s="1" t="s">
        <v>45</v>
      </c>
      <c r="B38" s="1" t="s">
        <v>46</v>
      </c>
      <c r="C38" s="8" t="s">
        <v>20</v>
      </c>
      <c r="D38" s="13"/>
      <c r="E38" s="14"/>
      <c r="F38" s="15"/>
      <c r="G38" s="8" t="s">
        <v>20</v>
      </c>
      <c r="H38" s="16">
        <f t="shared" si="0"/>
        <v>0</v>
      </c>
    </row>
    <row r="39" spans="1:8" x14ac:dyDescent="0.25">
      <c r="B39" s="1" t="s">
        <v>47</v>
      </c>
      <c r="C39" s="8" t="s">
        <v>20</v>
      </c>
      <c r="D39" s="25"/>
      <c r="E39" s="14"/>
      <c r="F39" s="26"/>
      <c r="G39" s="8" t="s">
        <v>20</v>
      </c>
      <c r="H39" s="16">
        <f t="shared" si="0"/>
        <v>0</v>
      </c>
    </row>
    <row r="40" spans="1:8" x14ac:dyDescent="0.25">
      <c r="B40" s="1" t="s">
        <v>48</v>
      </c>
      <c r="C40" s="8" t="s">
        <v>20</v>
      </c>
      <c r="D40" s="25"/>
      <c r="E40" s="14"/>
      <c r="F40" s="26"/>
      <c r="G40" s="8" t="s">
        <v>20</v>
      </c>
      <c r="H40" s="16">
        <f t="shared" si="0"/>
        <v>0</v>
      </c>
    </row>
    <row r="41" spans="1:8" x14ac:dyDescent="0.25">
      <c r="B41" s="1" t="s">
        <v>49</v>
      </c>
      <c r="C41" s="8" t="s">
        <v>20</v>
      </c>
      <c r="D41" s="25"/>
      <c r="E41" s="14"/>
      <c r="F41" s="26"/>
      <c r="G41" s="8" t="s">
        <v>20</v>
      </c>
      <c r="H41" s="16">
        <f t="shared" si="0"/>
        <v>0</v>
      </c>
    </row>
    <row r="42" spans="1:8" x14ac:dyDescent="0.25">
      <c r="B42" s="1" t="s">
        <v>102</v>
      </c>
      <c r="C42" s="8" t="s">
        <v>20</v>
      </c>
      <c r="D42" s="25"/>
      <c r="E42" s="14"/>
      <c r="F42" s="26"/>
      <c r="G42" s="8" t="s">
        <v>20</v>
      </c>
      <c r="H42" s="16">
        <f t="shared" si="0"/>
        <v>0</v>
      </c>
    </row>
    <row r="43" spans="1:8" x14ac:dyDescent="0.25">
      <c r="B43" s="35" t="s">
        <v>50</v>
      </c>
      <c r="C43" s="8" t="s">
        <v>20</v>
      </c>
      <c r="D43" s="25"/>
      <c r="E43" s="14"/>
      <c r="F43" s="26"/>
      <c r="G43" s="8" t="s">
        <v>20</v>
      </c>
      <c r="H43" s="16">
        <f t="shared" si="0"/>
        <v>0</v>
      </c>
    </row>
    <row r="44" spans="1:8" x14ac:dyDescent="0.25">
      <c r="C44" s="8"/>
      <c r="D44" s="30"/>
      <c r="E44" s="14"/>
      <c r="F44" s="14"/>
      <c r="G44" s="8"/>
      <c r="H44" s="31"/>
    </row>
    <row r="45" spans="1:8" x14ac:dyDescent="0.25">
      <c r="A45" t="s">
        <v>51</v>
      </c>
      <c r="B45" s="1" t="s">
        <v>52</v>
      </c>
      <c r="C45" s="8"/>
      <c r="D45" s="30"/>
      <c r="E45" s="14"/>
      <c r="F45" s="14"/>
      <c r="G45" s="8"/>
      <c r="H45" s="31"/>
    </row>
    <row r="46" spans="1:8" x14ac:dyDescent="0.25">
      <c r="A46" s="8" t="s">
        <v>53</v>
      </c>
      <c r="C46" s="8" t="s">
        <v>20</v>
      </c>
      <c r="D46" s="13"/>
      <c r="E46" s="14"/>
      <c r="F46" s="15"/>
      <c r="G46" s="8" t="s">
        <v>20</v>
      </c>
      <c r="H46" s="16">
        <f t="shared" si="0"/>
        <v>0</v>
      </c>
    </row>
    <row r="47" spans="1:8" x14ac:dyDescent="0.25">
      <c r="A47" s="8" t="s">
        <v>53</v>
      </c>
      <c r="C47" s="8" t="s">
        <v>20</v>
      </c>
      <c r="D47" s="25"/>
      <c r="E47" s="14"/>
      <c r="F47" s="26"/>
      <c r="G47" s="8" t="s">
        <v>20</v>
      </c>
      <c r="H47" s="16">
        <f t="shared" si="0"/>
        <v>0</v>
      </c>
    </row>
    <row r="48" spans="1:8" x14ac:dyDescent="0.25">
      <c r="A48" s="8" t="s">
        <v>53</v>
      </c>
      <c r="C48" s="8" t="s">
        <v>20</v>
      </c>
      <c r="D48" s="25"/>
      <c r="E48" s="14"/>
      <c r="F48" s="26"/>
      <c r="G48" s="8" t="s">
        <v>20</v>
      </c>
      <c r="H48" s="16">
        <f t="shared" si="0"/>
        <v>0</v>
      </c>
    </row>
    <row r="49" spans="1:8" x14ac:dyDescent="0.25">
      <c r="C49" s="8"/>
      <c r="D49" s="30"/>
      <c r="E49" s="14"/>
      <c r="F49" s="14"/>
      <c r="G49" s="8"/>
      <c r="H49" s="31"/>
    </row>
    <row r="50" spans="1:8" x14ac:dyDescent="0.25">
      <c r="A50" t="s">
        <v>54</v>
      </c>
      <c r="C50" s="8"/>
      <c r="D50" s="30"/>
      <c r="E50" s="14"/>
      <c r="F50" s="14"/>
      <c r="G50" s="8"/>
      <c r="H50" s="31"/>
    </row>
    <row r="51" spans="1:8" x14ac:dyDescent="0.25">
      <c r="A51" s="8" t="s">
        <v>55</v>
      </c>
      <c r="B51" s="36">
        <v>120</v>
      </c>
      <c r="C51" s="8" t="s">
        <v>20</v>
      </c>
      <c r="D51" s="13">
        <v>120</v>
      </c>
      <c r="E51" s="14"/>
      <c r="F51" s="15"/>
      <c r="G51" s="8" t="s">
        <v>20</v>
      </c>
      <c r="H51" s="16">
        <f t="shared" si="0"/>
        <v>0</v>
      </c>
    </row>
    <row r="52" spans="1:8" x14ac:dyDescent="0.25">
      <c r="A52" s="8" t="s">
        <v>56</v>
      </c>
      <c r="B52" s="36">
        <v>150</v>
      </c>
      <c r="C52" s="8" t="s">
        <v>20</v>
      </c>
      <c r="D52" s="25">
        <v>150</v>
      </c>
      <c r="E52" s="14"/>
      <c r="F52" s="26"/>
      <c r="G52" s="8" t="s">
        <v>20</v>
      </c>
      <c r="H52" s="16">
        <f t="shared" si="0"/>
        <v>0</v>
      </c>
    </row>
    <row r="53" spans="1:8" x14ac:dyDescent="0.25">
      <c r="A53" s="8" t="s">
        <v>57</v>
      </c>
      <c r="B53" s="36">
        <v>45</v>
      </c>
      <c r="C53" s="8" t="s">
        <v>20</v>
      </c>
      <c r="D53" s="25">
        <v>45</v>
      </c>
      <c r="E53" s="14"/>
      <c r="F53" s="26"/>
      <c r="G53" s="8" t="s">
        <v>20</v>
      </c>
      <c r="H53" s="16">
        <f t="shared" si="0"/>
        <v>0</v>
      </c>
    </row>
    <row r="54" spans="1:8" x14ac:dyDescent="0.25">
      <c r="A54" s="8" t="s">
        <v>58</v>
      </c>
      <c r="B54" s="36">
        <v>55</v>
      </c>
      <c r="C54" s="8" t="s">
        <v>20</v>
      </c>
      <c r="D54" s="25">
        <v>55</v>
      </c>
      <c r="E54" s="14"/>
      <c r="F54" s="26"/>
      <c r="G54" s="8" t="s">
        <v>20</v>
      </c>
      <c r="H54" s="16">
        <f t="shared" si="0"/>
        <v>0</v>
      </c>
    </row>
    <row r="55" spans="1:8" x14ac:dyDescent="0.25">
      <c r="A55" s="8" t="s">
        <v>59</v>
      </c>
      <c r="B55" s="36">
        <v>55</v>
      </c>
      <c r="C55" s="8" t="s">
        <v>20</v>
      </c>
      <c r="D55" s="25">
        <v>55</v>
      </c>
      <c r="E55" s="14"/>
      <c r="F55" s="26"/>
      <c r="G55" s="8" t="s">
        <v>20</v>
      </c>
      <c r="H55" s="16">
        <f t="shared" si="0"/>
        <v>0</v>
      </c>
    </row>
    <row r="56" spans="1:8" x14ac:dyDescent="0.25">
      <c r="A56" s="8" t="s">
        <v>60</v>
      </c>
      <c r="B56" s="36">
        <v>55</v>
      </c>
      <c r="C56" s="8" t="s">
        <v>20</v>
      </c>
      <c r="D56" s="25">
        <v>55</v>
      </c>
      <c r="E56" s="14"/>
      <c r="F56" s="26"/>
      <c r="G56" s="8" t="s">
        <v>20</v>
      </c>
      <c r="H56" s="16">
        <f t="shared" si="0"/>
        <v>0</v>
      </c>
    </row>
    <row r="57" spans="1:8" x14ac:dyDescent="0.25">
      <c r="A57" s="8" t="s">
        <v>61</v>
      </c>
      <c r="B57" s="36">
        <v>195</v>
      </c>
      <c r="C57" s="8" t="s">
        <v>20</v>
      </c>
      <c r="D57" s="25">
        <v>195</v>
      </c>
      <c r="E57" s="14"/>
      <c r="F57" s="26"/>
      <c r="G57" s="8" t="s">
        <v>20</v>
      </c>
      <c r="H57" s="16">
        <f t="shared" si="0"/>
        <v>0</v>
      </c>
    </row>
    <row r="58" spans="1:8" x14ac:dyDescent="0.25">
      <c r="A58" s="8" t="s">
        <v>62</v>
      </c>
      <c r="B58" s="36">
        <v>60</v>
      </c>
      <c r="C58" s="8" t="s">
        <v>20</v>
      </c>
      <c r="D58" s="25">
        <v>60</v>
      </c>
      <c r="E58" s="14"/>
      <c r="F58" s="26"/>
      <c r="G58" s="8" t="s">
        <v>20</v>
      </c>
      <c r="H58" s="16">
        <f t="shared" si="0"/>
        <v>0</v>
      </c>
    </row>
    <row r="59" spans="1:8" x14ac:dyDescent="0.25">
      <c r="A59" s="8" t="s">
        <v>63</v>
      </c>
      <c r="B59" s="36">
        <v>50</v>
      </c>
      <c r="C59" s="8" t="s">
        <v>20</v>
      </c>
      <c r="D59" s="25">
        <v>50</v>
      </c>
      <c r="E59" s="14"/>
      <c r="F59" s="26"/>
      <c r="G59" s="8" t="s">
        <v>20</v>
      </c>
      <c r="H59" s="16">
        <f t="shared" si="0"/>
        <v>0</v>
      </c>
    </row>
    <row r="60" spans="1:8" x14ac:dyDescent="0.25">
      <c r="A60" s="8" t="s">
        <v>64</v>
      </c>
      <c r="B60" s="36">
        <v>50</v>
      </c>
      <c r="C60" s="8" t="s">
        <v>20</v>
      </c>
      <c r="D60" s="25">
        <v>50</v>
      </c>
      <c r="E60" s="14"/>
      <c r="F60" s="26"/>
      <c r="G60" s="8" t="s">
        <v>20</v>
      </c>
      <c r="H60" s="16">
        <f t="shared" si="0"/>
        <v>0</v>
      </c>
    </row>
    <row r="61" spans="1:8" x14ac:dyDescent="0.25">
      <c r="A61" s="8" t="s">
        <v>65</v>
      </c>
      <c r="B61" s="36">
        <v>12</v>
      </c>
      <c r="C61" s="8" t="s">
        <v>20</v>
      </c>
      <c r="D61" s="25">
        <v>12</v>
      </c>
      <c r="E61" s="14"/>
      <c r="F61" s="26"/>
      <c r="G61" s="8" t="s">
        <v>20</v>
      </c>
      <c r="H61" s="16">
        <f t="shared" si="0"/>
        <v>0</v>
      </c>
    </row>
    <row r="62" spans="1:8" x14ac:dyDescent="0.25">
      <c r="A62" s="8" t="s">
        <v>66</v>
      </c>
      <c r="B62" s="36">
        <v>10</v>
      </c>
      <c r="C62" s="8" t="s">
        <v>20</v>
      </c>
      <c r="D62" s="25">
        <v>10</v>
      </c>
      <c r="E62" s="14"/>
      <c r="F62" s="26"/>
      <c r="G62" s="8" t="s">
        <v>20</v>
      </c>
      <c r="H62" s="16">
        <f t="shared" si="0"/>
        <v>0</v>
      </c>
    </row>
    <row r="63" spans="1:8" x14ac:dyDescent="0.25">
      <c r="A63" s="8" t="s">
        <v>67</v>
      </c>
      <c r="B63" s="36">
        <v>10</v>
      </c>
      <c r="C63" s="8" t="s">
        <v>20</v>
      </c>
      <c r="D63" s="25">
        <v>10</v>
      </c>
      <c r="E63" s="14"/>
      <c r="F63" s="26"/>
      <c r="G63" s="8" t="s">
        <v>20</v>
      </c>
      <c r="H63" s="16">
        <f t="shared" si="0"/>
        <v>0</v>
      </c>
    </row>
    <row r="64" spans="1:8" x14ac:dyDescent="0.25">
      <c r="A64" s="8" t="s">
        <v>68</v>
      </c>
      <c r="B64" s="36">
        <v>10</v>
      </c>
      <c r="C64" s="8" t="s">
        <v>20</v>
      </c>
      <c r="D64" s="25">
        <v>10</v>
      </c>
      <c r="E64" s="14"/>
      <c r="F64" s="26"/>
      <c r="G64" s="8" t="s">
        <v>20</v>
      </c>
      <c r="H64" s="16">
        <f t="shared" si="0"/>
        <v>0</v>
      </c>
    </row>
    <row r="65" spans="1:8" x14ac:dyDescent="0.25">
      <c r="A65" s="8"/>
      <c r="B65" s="37"/>
      <c r="C65" s="8"/>
      <c r="D65" s="30"/>
      <c r="E65" s="14"/>
      <c r="F65" s="14"/>
      <c r="G65" s="8"/>
      <c r="H65" s="31"/>
    </row>
    <row r="66" spans="1:8" x14ac:dyDescent="0.25">
      <c r="A66" s="1" t="s">
        <v>69</v>
      </c>
      <c r="B66" s="36" t="s">
        <v>70</v>
      </c>
      <c r="C66" s="8" t="s">
        <v>20</v>
      </c>
      <c r="D66" s="13"/>
      <c r="E66" s="14"/>
      <c r="F66" s="15"/>
      <c r="G66" s="8" t="s">
        <v>20</v>
      </c>
      <c r="H66" s="16">
        <f t="shared" si="0"/>
        <v>0</v>
      </c>
    </row>
    <row r="67" spans="1:8" x14ac:dyDescent="0.25">
      <c r="A67" s="8"/>
      <c r="B67" s="36" t="s">
        <v>71</v>
      </c>
      <c r="C67" s="8" t="s">
        <v>20</v>
      </c>
      <c r="D67" s="25"/>
      <c r="E67" s="14"/>
      <c r="F67" s="26"/>
      <c r="G67" s="8" t="s">
        <v>20</v>
      </c>
      <c r="H67" s="27">
        <f t="shared" si="0"/>
        <v>0</v>
      </c>
    </row>
    <row r="68" spans="1:8" x14ac:dyDescent="0.25">
      <c r="A68" s="8"/>
      <c r="B68" s="36" t="s">
        <v>72</v>
      </c>
      <c r="C68" s="8" t="s">
        <v>20</v>
      </c>
      <c r="D68" s="25"/>
      <c r="E68" s="14"/>
      <c r="F68" s="26"/>
      <c r="G68" s="8" t="s">
        <v>20</v>
      </c>
      <c r="H68" s="27">
        <f t="shared" si="0"/>
        <v>0</v>
      </c>
    </row>
    <row r="69" spans="1:8" x14ac:dyDescent="0.25">
      <c r="A69" s="8"/>
      <c r="B69" s="38" t="s">
        <v>50</v>
      </c>
      <c r="C69" s="8" t="s">
        <v>20</v>
      </c>
      <c r="D69" s="25"/>
      <c r="E69" s="14"/>
      <c r="F69" s="26"/>
      <c r="G69" s="8" t="s">
        <v>20</v>
      </c>
      <c r="H69" s="27">
        <f t="shared" si="0"/>
        <v>0</v>
      </c>
    </row>
    <row r="70" spans="1:8" x14ac:dyDescent="0.25">
      <c r="A70" s="8"/>
      <c r="B70" s="37"/>
      <c r="C70" s="8"/>
      <c r="D70" s="30"/>
      <c r="E70" s="14"/>
      <c r="F70" s="14"/>
      <c r="G70" s="8"/>
      <c r="H70" s="31"/>
    </row>
    <row r="71" spans="1:8" x14ac:dyDescent="0.25">
      <c r="A71" s="1" t="s">
        <v>73</v>
      </c>
      <c r="B71" s="37"/>
      <c r="C71" s="8"/>
      <c r="D71" s="30"/>
      <c r="E71" s="14"/>
      <c r="F71" s="14"/>
      <c r="G71" s="8"/>
      <c r="H71" s="31"/>
    </row>
    <row r="72" spans="1:8" x14ac:dyDescent="0.25">
      <c r="A72" s="8" t="s">
        <v>74</v>
      </c>
      <c r="B72" s="36">
        <v>5</v>
      </c>
      <c r="C72" s="8" t="s">
        <v>20</v>
      </c>
      <c r="D72" s="13">
        <v>5</v>
      </c>
      <c r="E72" s="14"/>
      <c r="F72" s="15"/>
      <c r="G72" s="8" t="s">
        <v>20</v>
      </c>
      <c r="H72" s="16">
        <f t="shared" si="0"/>
        <v>0</v>
      </c>
    </row>
    <row r="73" spans="1:8" x14ac:dyDescent="0.25">
      <c r="A73" s="8" t="s">
        <v>75</v>
      </c>
      <c r="B73" s="36">
        <v>10</v>
      </c>
      <c r="C73" s="8" t="s">
        <v>20</v>
      </c>
      <c r="D73" s="25">
        <v>10</v>
      </c>
      <c r="E73" s="14"/>
      <c r="F73" s="26"/>
      <c r="G73" s="8" t="s">
        <v>20</v>
      </c>
      <c r="H73" s="27">
        <f t="shared" si="0"/>
        <v>0</v>
      </c>
    </row>
    <row r="74" spans="1:8" x14ac:dyDescent="0.25">
      <c r="A74" s="8" t="s">
        <v>76</v>
      </c>
      <c r="B74" s="36">
        <v>25</v>
      </c>
      <c r="C74" s="8" t="s">
        <v>20</v>
      </c>
      <c r="D74" s="25">
        <v>25</v>
      </c>
      <c r="E74" s="14"/>
      <c r="F74" s="26"/>
      <c r="G74" s="8" t="s">
        <v>20</v>
      </c>
      <c r="H74" s="27">
        <f t="shared" si="0"/>
        <v>0</v>
      </c>
    </row>
    <row r="75" spans="1:8" x14ac:dyDescent="0.25">
      <c r="A75" s="8" t="s">
        <v>77</v>
      </c>
      <c r="B75" s="36">
        <v>240</v>
      </c>
      <c r="C75" s="8" t="s">
        <v>20</v>
      </c>
      <c r="D75" s="25">
        <v>240</v>
      </c>
      <c r="E75" s="14"/>
      <c r="F75" s="26"/>
      <c r="G75" s="8" t="s">
        <v>20</v>
      </c>
      <c r="H75" s="27">
        <f t="shared" si="0"/>
        <v>0</v>
      </c>
    </row>
    <row r="76" spans="1:8" x14ac:dyDescent="0.25">
      <c r="B76" s="36"/>
      <c r="C76" s="8"/>
      <c r="D76" s="30"/>
      <c r="E76" s="14"/>
      <c r="F76" s="14"/>
      <c r="G76" s="8"/>
      <c r="H76" s="31"/>
    </row>
    <row r="77" spans="1:8" x14ac:dyDescent="0.25">
      <c r="A77" s="1" t="s">
        <v>78</v>
      </c>
      <c r="B77" s="36" t="s">
        <v>79</v>
      </c>
      <c r="C77" s="8" t="s">
        <v>20</v>
      </c>
      <c r="D77" s="13"/>
      <c r="E77" s="14"/>
      <c r="F77" s="15"/>
      <c r="G77" s="8" t="s">
        <v>20</v>
      </c>
      <c r="H77" s="16">
        <f t="shared" si="0"/>
        <v>0</v>
      </c>
    </row>
    <row r="78" spans="1:8" x14ac:dyDescent="0.25">
      <c r="A78" s="1" t="s">
        <v>80</v>
      </c>
      <c r="B78" s="36" t="s">
        <v>81</v>
      </c>
      <c r="C78" s="8" t="s">
        <v>20</v>
      </c>
      <c r="D78" s="25"/>
      <c r="E78" s="14"/>
      <c r="F78" s="26"/>
      <c r="G78" s="8" t="s">
        <v>20</v>
      </c>
      <c r="H78" s="27">
        <f t="shared" si="0"/>
        <v>0</v>
      </c>
    </row>
    <row r="79" spans="1:8" x14ac:dyDescent="0.25">
      <c r="A79" s="1" t="s">
        <v>82</v>
      </c>
      <c r="B79" s="36">
        <v>200</v>
      </c>
      <c r="C79" s="8" t="s">
        <v>20</v>
      </c>
      <c r="D79" s="25"/>
      <c r="E79" s="14"/>
      <c r="F79" s="26"/>
      <c r="G79" s="8" t="s">
        <v>20</v>
      </c>
      <c r="H79" s="27">
        <f t="shared" si="0"/>
        <v>0</v>
      </c>
    </row>
    <row r="80" spans="1:8" x14ac:dyDescent="0.25">
      <c r="A80" s="1"/>
      <c r="B80" s="36"/>
      <c r="C80" s="8"/>
      <c r="D80" s="30"/>
      <c r="E80" s="14"/>
      <c r="F80" s="14"/>
      <c r="G80" s="8"/>
      <c r="H80" s="31"/>
    </row>
    <row r="81" spans="1:8" x14ac:dyDescent="0.25">
      <c r="A81" s="1"/>
      <c r="B81" s="36"/>
      <c r="C81" s="8"/>
      <c r="D81" s="30"/>
      <c r="E81" s="14"/>
      <c r="F81" s="14"/>
      <c r="G81" s="8"/>
      <c r="H81" s="31"/>
    </row>
    <row r="82" spans="1:8" x14ac:dyDescent="0.25">
      <c r="A82" s="39" t="s">
        <v>83</v>
      </c>
      <c r="B82" s="36"/>
      <c r="C82" s="8" t="s">
        <v>20</v>
      </c>
      <c r="D82" s="13"/>
      <c r="E82" s="14"/>
      <c r="F82" s="15"/>
      <c r="G82" s="8" t="s">
        <v>20</v>
      </c>
      <c r="H82" s="16">
        <f>SUM(H20:H79)</f>
        <v>75</v>
      </c>
    </row>
    <row r="83" spans="1:8" x14ac:dyDescent="0.25">
      <c r="A83" s="1"/>
      <c r="B83" s="36"/>
      <c r="C83" s="8"/>
      <c r="D83" s="30"/>
      <c r="E83" s="14"/>
      <c r="F83" s="14"/>
      <c r="G83" s="8"/>
      <c r="H83" s="31"/>
    </row>
    <row r="84" spans="1:8" x14ac:dyDescent="0.25">
      <c r="A84" s="39" t="s">
        <v>84</v>
      </c>
      <c r="B84" s="36"/>
      <c r="C84" s="8"/>
      <c r="D84" s="30"/>
      <c r="E84" s="14"/>
      <c r="F84" s="14"/>
      <c r="G84" s="8"/>
      <c r="H84" s="31"/>
    </row>
    <row r="85" spans="1:8" x14ac:dyDescent="0.25">
      <c r="A85" s="8" t="s">
        <v>85</v>
      </c>
      <c r="B85" s="36"/>
      <c r="C85" s="8" t="s">
        <v>20</v>
      </c>
      <c r="D85" s="13"/>
      <c r="E85" s="14"/>
      <c r="F85" s="15"/>
      <c r="G85" s="8" t="s">
        <v>20</v>
      </c>
      <c r="H85" s="16">
        <f>D85*F85</f>
        <v>0</v>
      </c>
    </row>
    <row r="86" spans="1:8" x14ac:dyDescent="0.25">
      <c r="A86" s="8" t="s">
        <v>86</v>
      </c>
      <c r="B86" s="36"/>
      <c r="C86" s="8" t="s">
        <v>20</v>
      </c>
      <c r="D86" s="25"/>
      <c r="E86" s="14"/>
      <c r="F86" s="40"/>
      <c r="G86" s="8" t="s">
        <v>20</v>
      </c>
      <c r="H86" s="27">
        <f>D86</f>
        <v>0</v>
      </c>
    </row>
    <row r="87" spans="1:8" x14ac:dyDescent="0.25">
      <c r="A87" s="8" t="s">
        <v>87</v>
      </c>
      <c r="B87" s="36"/>
      <c r="C87" s="8" t="s">
        <v>20</v>
      </c>
      <c r="D87" s="25"/>
      <c r="E87" s="14"/>
      <c r="F87" s="15"/>
      <c r="G87" s="8" t="s">
        <v>20</v>
      </c>
      <c r="H87" s="27">
        <f t="shared" ref="H87" si="1">D87*F87</f>
        <v>0</v>
      </c>
    </row>
    <row r="88" spans="1:8" x14ac:dyDescent="0.25">
      <c r="A88" s="39"/>
      <c r="B88" s="36"/>
      <c r="C88" s="8"/>
      <c r="D88" s="31"/>
      <c r="E88" s="8"/>
      <c r="F88" s="8"/>
      <c r="G88" s="8"/>
      <c r="H88" s="31"/>
    </row>
    <row r="89" spans="1:8" x14ac:dyDescent="0.25">
      <c r="A89" s="39"/>
      <c r="B89" s="36"/>
      <c r="C89" s="8"/>
      <c r="D89" s="31"/>
      <c r="E89" s="8"/>
      <c r="F89" s="8"/>
      <c r="G89" s="8"/>
      <c r="H89" s="31"/>
    </row>
    <row r="90" spans="1:8" x14ac:dyDescent="0.25">
      <c r="A90" s="39" t="s">
        <v>88</v>
      </c>
      <c r="B90" s="36"/>
      <c r="G90" s="8" t="s">
        <v>20</v>
      </c>
      <c r="H90" s="16">
        <f>SUM(H85:H87)</f>
        <v>0</v>
      </c>
    </row>
    <row r="91" spans="1:8" x14ac:dyDescent="0.25">
      <c r="A91" s="39"/>
      <c r="B91" s="36"/>
      <c r="C91" s="8"/>
      <c r="D91" s="31"/>
      <c r="E91" s="8"/>
      <c r="F91" s="8"/>
      <c r="G91" s="8"/>
      <c r="H91" s="31"/>
    </row>
    <row r="92" spans="1:8" x14ac:dyDescent="0.25">
      <c r="A92" s="39" t="s">
        <v>89</v>
      </c>
      <c r="B92" s="36"/>
      <c r="G92" s="8" t="s">
        <v>20</v>
      </c>
      <c r="H92" s="16">
        <f>H82-H90</f>
        <v>75</v>
      </c>
    </row>
    <row r="93" spans="1:8" ht="15.75" thickBot="1" x14ac:dyDescent="0.3">
      <c r="A93" s="41"/>
      <c r="B93" s="42"/>
      <c r="C93" s="43"/>
      <c r="D93" s="43"/>
      <c r="E93" s="43"/>
      <c r="F93" s="43"/>
      <c r="G93" s="43"/>
      <c r="H93" s="43"/>
    </row>
    <row r="94" spans="1:8" x14ac:dyDescent="0.25">
      <c r="A94" s="39"/>
      <c r="B94" s="36"/>
    </row>
    <row r="95" spans="1:8" x14ac:dyDescent="0.25">
      <c r="A95" s="39" t="s">
        <v>90</v>
      </c>
      <c r="B95" s="36"/>
      <c r="C95" t="s">
        <v>20</v>
      </c>
      <c r="D95" s="16">
        <f>H92</f>
        <v>75</v>
      </c>
      <c r="F95" s="44">
        <v>0.3</v>
      </c>
      <c r="G95" t="s">
        <v>20</v>
      </c>
      <c r="H95" s="16">
        <f>D95/F95</f>
        <v>250</v>
      </c>
    </row>
    <row r="96" spans="1:8" x14ac:dyDescent="0.25">
      <c r="A96" s="39"/>
      <c r="B96" s="36"/>
      <c r="C96" s="45"/>
      <c r="D96" s="45" t="s">
        <v>91</v>
      </c>
      <c r="E96" s="45" t="s">
        <v>92</v>
      </c>
      <c r="F96" s="45" t="s">
        <v>93</v>
      </c>
      <c r="G96" s="46" t="s">
        <v>94</v>
      </c>
      <c r="H96" s="45" t="s">
        <v>95</v>
      </c>
    </row>
    <row r="97" spans="1:8" x14ac:dyDescent="0.25">
      <c r="A97" s="39"/>
      <c r="B97" s="36"/>
    </row>
    <row r="98" spans="1:8" x14ac:dyDescent="0.25">
      <c r="A98" s="12" t="s">
        <v>96</v>
      </c>
      <c r="C98" t="s">
        <v>20</v>
      </c>
      <c r="D98" s="16">
        <f>H95</f>
        <v>250</v>
      </c>
      <c r="F98" s="15"/>
      <c r="G98" t="s">
        <v>20</v>
      </c>
      <c r="H98" s="16">
        <f>IFERROR(D98/F98,0)</f>
        <v>0</v>
      </c>
    </row>
    <row r="99" spans="1:8" x14ac:dyDescent="0.25">
      <c r="C99" s="45"/>
      <c r="D99" s="45" t="s">
        <v>97</v>
      </c>
      <c r="E99" s="45" t="s">
        <v>98</v>
      </c>
      <c r="F99" s="45" t="s">
        <v>99</v>
      </c>
      <c r="G99" s="46" t="s">
        <v>94</v>
      </c>
      <c r="H99" s="45" t="s">
        <v>100</v>
      </c>
    </row>
  </sheetData>
  <sheetProtection algorithmName="SHA-512" hashValue="bwu99jhb2ihpi2MpSxXtmM0I3A6QiWzrhNNFwuLmgs7GF0aIIcmBIEbbmLPWSJ0QmvktkN0XsgepzsmTVmNjSA==" saltValue="0bZn0NYUAcdDFNUaWF0XUA==" spinCount="100000" sheet="1" objects="1" scenarios="1"/>
  <mergeCells count="3">
    <mergeCell ref="A1:H2"/>
    <mergeCell ref="F10:F11"/>
    <mergeCell ref="H10:H11"/>
  </mergeCells>
  <pageMargins left="0.7" right="0.7" top="0.75" bottom="0.75" header="0.3" footer="0.3"/>
  <pageSetup scale="60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Pack</vt:lpstr>
      <vt:lpstr>Pack!Print_Area</vt:lpstr>
      <vt:lpstr>Pack!Print_Titles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 Klayer</dc:creator>
  <cp:lastModifiedBy>Phil Klayer</cp:lastModifiedBy>
  <dcterms:created xsi:type="dcterms:W3CDTF">2020-11-04T16:10:29Z</dcterms:created>
  <dcterms:modified xsi:type="dcterms:W3CDTF">2020-11-04T18:42:26Z</dcterms:modified>
</cp:coreProperties>
</file>